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8.222\nn\05_美波庁舎\01_地すべり対策事業（相生２期地区）\Ｒ５年度\03_工事\Ｒ５波耕　地すべり　相生２期　排水ボーリング工事\00_当初\03_PPI\"/>
    </mc:Choice>
  </mc:AlternateContent>
  <xr:revisionPtr revIDLastSave="0" documentId="13_ncr:1_{9D76C56F-38D9-4FFB-932D-21D3E05D5DFD}" xr6:coauthVersionLast="47" xr6:coauthVersionMax="47" xr10:uidLastSave="{00000000-0000-0000-0000-000000000000}"/>
  <bookViews>
    <workbookView xWindow="-120" yWindow="-120" windowWidth="20730" windowHeight="11160" xr2:uid="{AE4C84B5-9D86-47D5-BCDF-260B29537CD7}"/>
  </bookViews>
  <sheets>
    <sheet name="工事費内訳書" sheetId="2" r:id="rId1"/>
  </sheets>
  <definedNames>
    <definedName name="_xlnm.Print_Area" localSheetId="0">工事費内訳書!$A$1:$G$142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工事費内訳書!$I$142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2" l="1"/>
  <c r="G133" i="2"/>
  <c r="G132" i="2"/>
  <c r="G131" i="2"/>
  <c r="G129" i="2"/>
  <c r="G128" i="2" s="1"/>
  <c r="G124" i="2"/>
  <c r="G117" i="2"/>
  <c r="G114" i="2"/>
  <c r="G108" i="2"/>
  <c r="G104" i="2"/>
  <c r="G97" i="2"/>
  <c r="G93" i="2"/>
  <c r="G87" i="2"/>
  <c r="G83" i="2"/>
  <c r="G76" i="2"/>
  <c r="G60" i="2" s="1"/>
  <c r="G73" i="2"/>
  <c r="G67" i="2"/>
  <c r="G63" i="2"/>
  <c r="G61" i="2"/>
  <c r="G58" i="2"/>
  <c r="G54" i="2"/>
  <c r="G49" i="2"/>
  <c r="G44" i="2"/>
  <c r="G36" i="2"/>
  <c r="G29" i="2"/>
  <c r="G26" i="2"/>
  <c r="G23" i="2"/>
  <c r="G18" i="2"/>
  <c r="G14" i="2"/>
  <c r="G13" i="2"/>
  <c r="G12" i="2" l="1"/>
  <c r="G11" i="2" s="1"/>
  <c r="G10" i="2" s="1"/>
  <c r="G141" i="2" s="1"/>
  <c r="G142" i="2" s="1"/>
</calcChain>
</file>

<file path=xl/sharedStrings.xml><?xml version="1.0" encoding="utf-8"?>
<sst xmlns="http://schemas.openxmlformats.org/spreadsheetml/2006/main" count="280" uniqueCount="117">
  <si>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</si>
  <si>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</si>
  <si>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</si>
  <si>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</si>
  <si>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</si>
  <si>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</si>
  <si>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</si>
  <si>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</si>
  <si>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</si>
  <si>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</si>
  <si>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</si>
  <si>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</si>
  <si>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</si>
  <si>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Ｒ５波耕　地すべり　相生２期　花瀬排水ボーリング工事（担い手確保型）</t>
  </si>
  <si>
    <t>工事原価
_x000D_</t>
  </si>
  <si>
    <t>式</t>
  </si>
  <si>
    <t>直接工事費
_x000D_</t>
  </si>
  <si>
    <t>直接工事費（仮設工を除く）
_x000D_</t>
  </si>
  <si>
    <t>1号排水路工
_x000D_</t>
  </si>
  <si>
    <t>土工
_x000D_</t>
  </si>
  <si>
    <t>掘削
_x000D_</t>
  </si>
  <si>
    <t>m3</t>
  </si>
  <si>
    <t>盛土
_x000D_w&lt;1.0m</t>
  </si>
  <si>
    <t>残土処分
_x000D_</t>
  </si>
  <si>
    <t>作業土工
_x000D_</t>
  </si>
  <si>
    <t>床掘
_x000D_</t>
  </si>
  <si>
    <t>基面整正
_x000D_</t>
  </si>
  <si>
    <t>㎡</t>
  </si>
  <si>
    <t>埋戻し
_x000D_w=1.0m</t>
  </si>
  <si>
    <t>構造物取壊し工
_x000D_</t>
  </si>
  <si>
    <t>構造物取壊し
_x000D_鉄筋</t>
  </si>
  <si>
    <t>Co殻運搬
_x000D_鉄筋</t>
  </si>
  <si>
    <t>法面工
_x000D_</t>
  </si>
  <si>
    <t>法面整形
_x000D_盛土部</t>
  </si>
  <si>
    <t>植生工
_x000D_植生シート</t>
  </si>
  <si>
    <t>山腹水路工
_x000D_</t>
  </si>
  <si>
    <t>コルゲートフリューム
_x000D_A型350*350 t=2.0</t>
  </si>
  <si>
    <t>ｍ</t>
  </si>
  <si>
    <t>高密度ﾎﾟﾘｴﾁﾚﾝ管
_x000D_φ100全周有孔管</t>
  </si>
  <si>
    <t>吸出し防止材
_x000D_</t>
  </si>
  <si>
    <t>フィルター材
_x000D_単粒度砕石4号</t>
  </si>
  <si>
    <t>遮水シート
_x000D_W=0.7m</t>
  </si>
  <si>
    <t>埋戻し
_x000D_RC-40</t>
  </si>
  <si>
    <t>縦排水路
_x000D_擁壁部</t>
  </si>
  <si>
    <t>コンクリート
_x000D_σck=18N/mm2</t>
  </si>
  <si>
    <t>型枠
_x000D_無筋</t>
  </si>
  <si>
    <t>足場工
_x000D_単管傾斜</t>
  </si>
  <si>
    <t>掛㎡</t>
  </si>
  <si>
    <t>裏石積み
_x000D_t=200mm</t>
  </si>
  <si>
    <t>基礎砕石
_x000D_RC-40,t=150</t>
  </si>
  <si>
    <t>コルゲートフリューム
_x000D_A型350×350　t=2.0</t>
  </si>
  <si>
    <t>あと施工アンカー（芯棒打込み式）
_x000D_M12*70mm</t>
  </si>
  <si>
    <t>本</t>
  </si>
  <si>
    <t>縦排水路
_x000D_桝部</t>
  </si>
  <si>
    <t>型枠
_x000D_小型</t>
  </si>
  <si>
    <t>鋼製桝蓋(T-2)
_x000D_695*700*38 w=22kg/枚※設置手間込み</t>
  </si>
  <si>
    <t>枚</t>
  </si>
  <si>
    <t>帯工
_x000D_</t>
  </si>
  <si>
    <t>円形型枠
_x000D_φ150</t>
  </si>
  <si>
    <t>吸出し防止
_x000D_φ150</t>
  </si>
  <si>
    <t>個</t>
  </si>
  <si>
    <t>1号平張コンクリート
_x000D_</t>
  </si>
  <si>
    <t>目地材
_x000D_瀝青繊維質 t=10mm</t>
  </si>
  <si>
    <t>取合い水路
_x000D_</t>
  </si>
  <si>
    <t>練石積み
_x000D_t=200mm</t>
  </si>
  <si>
    <t>排水ボーリング工
_x000D_</t>
  </si>
  <si>
    <t>掘削
_x000D_片切掘削</t>
  </si>
  <si>
    <t>埋戻し
_x000D_w&lt;1.0m</t>
  </si>
  <si>
    <t>残土運搬・処分
_x000D_</t>
  </si>
  <si>
    <t>地すべり防止工
_x000D_排水ボーリングNo.3</t>
  </si>
  <si>
    <t>排水ボーリング
_x000D_ﾚｷ質土</t>
  </si>
  <si>
    <t>排水ボーリング
_x000D_軟岩</t>
  </si>
  <si>
    <t>足場工
_x000D_No.3</t>
  </si>
  <si>
    <t>空m3</t>
  </si>
  <si>
    <t>保孔管
_x000D_No.3</t>
  </si>
  <si>
    <t>ﾎﾞｰﾘﾝｸﾞﾏｼﾝ設置・撤去
_x000D_No.3</t>
  </si>
  <si>
    <t>回</t>
  </si>
  <si>
    <t>No.3孔口処理工
_x000D_張りコンクリート</t>
  </si>
  <si>
    <t>No.3集水桝
_x000D_</t>
  </si>
  <si>
    <t>基礎砕石
_x000D_RC-40 t=150mm</t>
  </si>
  <si>
    <t>継手管
_x000D_45°エルボφ75</t>
  </si>
  <si>
    <t>直管
_x000D_VPφ75</t>
  </si>
  <si>
    <t>流末処理
_x000D_No.3</t>
  </si>
  <si>
    <t>塩ビパイプφ100
_x000D_VPφ100</t>
  </si>
  <si>
    <t>ジョイント
_x000D_φ100</t>
  </si>
  <si>
    <t>高密度ポリエチレン管
_x000D_φ100</t>
  </si>
  <si>
    <t>地すべり防止工
_x000D_排水ボーリングNo.4</t>
  </si>
  <si>
    <t>足場工
_x000D_No.4</t>
  </si>
  <si>
    <t>保孔管
_x000D_No.4</t>
  </si>
  <si>
    <t>ﾎﾞｰﾘﾝｸﾞﾏｼﾝ設置・撤去
_x000D_No.4</t>
  </si>
  <si>
    <t>No.4孔口処理工
_x000D_張りコンクリート</t>
  </si>
  <si>
    <t>練石積み
_x000D_t=150</t>
  </si>
  <si>
    <t>No.4集水桝
_x000D_</t>
  </si>
  <si>
    <t>流末処理
_x000D_No.4</t>
  </si>
  <si>
    <t>地すべり防止工
_x000D_排水ボーリングNo.5</t>
  </si>
  <si>
    <t>足場工
_x000D_No.5</t>
  </si>
  <si>
    <t>保孔管
_x000D_No.5</t>
  </si>
  <si>
    <t>ﾎﾞｰﾘﾝｸﾞﾏｼﾝ設置・撤去
_x000D_No.5</t>
  </si>
  <si>
    <t>No.5孔口処理工
_x000D_張りコンクリート</t>
  </si>
  <si>
    <t>No.5集水桝
_x000D_</t>
  </si>
  <si>
    <t>流末処理
_x000D_No.5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</si>
  <si>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</si>
  <si>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</si>
  <si>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</si>
  <si>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</si>
  <si>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</si>
  <si>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モノレール設置撤去
_x000D_賃料込み</t>
  </si>
  <si>
    <t>基</t>
  </si>
  <si>
    <t>モノレール運搬
_x000D_諸資材</t>
  </si>
  <si>
    <t>ton</t>
  </si>
  <si>
    <t>モノレール運搬
_x000D_残土</t>
  </si>
  <si>
    <t>モノレール運搬
_x000D_コンクリート</t>
  </si>
  <si>
    <t>現場管理費
_x000D_</t>
  </si>
  <si>
    <t>現場管理費（率計上）
_x000D_</t>
  </si>
  <si>
    <t>一般管理費等
_x000D_</t>
  </si>
  <si>
    <t>工事価格
_x000D_</t>
  </si>
  <si>
    <t>:;l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</si>
</sst>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1C8D90FD-098A-4E7D-A066-9BBE0BAAF26A}"/>
    <cellStyle name="標準_75雛形" xfId="3" xr:uid="{03A2927D-7BC1-4EAC-A738-412224ECAB94}"/>
    <cellStyle name="標準_75雛形_1" xfId="4" xr:uid="{D2A1C089-4FD0-4BD3-BB99-B3C1641B224B}"/>
    <cellStyle name="標準_内訳書サンプル" xfId="2" xr:uid="{FDEC7C26-466A-4FAD-8EF7-87DEDF13E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7A98-3662-49EC-9139-FC72D765A02C}">
  <sheetPr codeName="Sheet22"/>
  <dimension ref="A1:J144"/>
  <sheetViews>
    <sheetView showGridLines="0" tabSelected="1" topLeftCell="A133" zoomScaleNormal="100" zoomScaleSheetLayoutView="100" workbookViewId="0">
      <selection activeCell="L138" sqref="L138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8"/>
      <c r="G3" s="28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8"/>
      <c r="G4" s="28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8"/>
      <c r="G5" s="28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9" t="s">
        <v>3</v>
      </c>
      <c r="B7" s="29"/>
      <c r="C7" s="29"/>
      <c r="D7" s="29"/>
      <c r="E7" s="29"/>
      <c r="F7" s="29"/>
      <c r="G7" s="29"/>
      <c r="H7" s="2"/>
      <c r="I7" s="2"/>
      <c r="J7" s="2"/>
    </row>
    <row r="8" spans="1:10" ht="11.25" customHeight="1" x14ac:dyDescent="0.15">
      <c r="A8" s="4" t="s">
        <v>4</v>
      </c>
      <c r="B8" s="30" t="s">
        <v>13</v>
      </c>
      <c r="C8" s="30"/>
      <c r="D8" s="30"/>
      <c r="E8" s="30"/>
      <c r="F8" s="30"/>
      <c r="G8" s="30"/>
      <c r="H8" s="2"/>
      <c r="I8" s="2"/>
      <c r="J8" s="2"/>
    </row>
    <row r="9" spans="1:10" ht="11.25" customHeight="1" x14ac:dyDescent="0.15">
      <c r="A9" s="31" t="s">
        <v>5</v>
      </c>
      <c r="B9" s="32"/>
      <c r="C9" s="32"/>
      <c r="D9" s="33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1" t="s">
        <v>14</v>
      </c>
      <c r="B10" s="22"/>
      <c r="C10" s="22"/>
      <c r="D10" s="23"/>
      <c r="E10" s="12" t="s">
        <v>15</v>
      </c>
      <c r="F10" s="13">
        <v>1</v>
      </c>
      <c r="G10" s="14">
        <f>+G11+G128</f>
        <v>0</v>
      </c>
      <c r="H10" s="2"/>
      <c r="I10" s="15">
        <v>1</v>
      </c>
      <c r="J10" s="15" t="s">
        <v>116</v>
      </c>
    </row>
    <row r="11" spans="1:10" ht="42" customHeight="1" x14ac:dyDescent="0.15">
      <c r="A11" s="21" t="s">
        <v>16</v>
      </c>
      <c r="B11" s="22"/>
      <c r="C11" s="22"/>
      <c r="D11" s="23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 x14ac:dyDescent="0.15">
      <c r="A12" s="21" t="s">
        <v>17</v>
      </c>
      <c r="B12" s="22"/>
      <c r="C12" s="22"/>
      <c r="D12" s="23"/>
      <c r="E12" s="12" t="s">
        <v>15</v>
      </c>
      <c r="F12" s="13">
        <v>1</v>
      </c>
      <c r="G12" s="14">
        <f>+G13+G60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24" t="s">
        <v>18</v>
      </c>
      <c r="C13" s="22"/>
      <c r="D13" s="23"/>
      <c r="E13" s="12" t="s">
        <v>15</v>
      </c>
      <c r="F13" s="13">
        <v>1</v>
      </c>
      <c r="G13" s="14">
        <f>+G14+G18+G23+G26+G29+G36+G44+G49+G54+G58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24" t="s">
        <v>19</v>
      </c>
      <c r="D14" s="23"/>
      <c r="E14" s="12" t="s">
        <v>15</v>
      </c>
      <c r="F14" s="13">
        <v>1</v>
      </c>
      <c r="G14" s="14">
        <f>+G15+G16+G17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19" t="s">
        <v>20</v>
      </c>
      <c r="E15" s="12" t="s">
        <v>21</v>
      </c>
      <c r="F15" s="13">
        <v>1</v>
      </c>
      <c r="G15" s="20"/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19" t="s">
        <v>22</v>
      </c>
      <c r="E16" s="12" t="s">
        <v>21</v>
      </c>
      <c r="F16" s="13">
        <v>5</v>
      </c>
      <c r="G16" s="20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19" t="s">
        <v>23</v>
      </c>
      <c r="E17" s="12" t="s">
        <v>21</v>
      </c>
      <c r="F17" s="13">
        <v>6</v>
      </c>
      <c r="G17" s="20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24" t="s">
        <v>24</v>
      </c>
      <c r="D18" s="23"/>
      <c r="E18" s="12" t="s">
        <v>15</v>
      </c>
      <c r="F18" s="13">
        <v>1</v>
      </c>
      <c r="G18" s="14">
        <f>+G19+G20+G21+G22</f>
        <v>0</v>
      </c>
      <c r="H18" s="2"/>
      <c r="I18" s="15">
        <v>9</v>
      </c>
      <c r="J18" s="15">
        <v>3</v>
      </c>
    </row>
    <row r="19" spans="1:10" ht="42" customHeight="1" x14ac:dyDescent="0.15">
      <c r="A19" s="10"/>
      <c r="B19" s="11"/>
      <c r="C19" s="11"/>
      <c r="D19" s="19" t="s">
        <v>25</v>
      </c>
      <c r="E19" s="12" t="s">
        <v>21</v>
      </c>
      <c r="F19" s="13">
        <v>17</v>
      </c>
      <c r="G19" s="20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19" t="s">
        <v>20</v>
      </c>
      <c r="E20" s="12" t="s">
        <v>21</v>
      </c>
      <c r="F20" s="13">
        <v>1</v>
      </c>
      <c r="G20" s="20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19" t="s">
        <v>26</v>
      </c>
      <c r="E21" s="12" t="s">
        <v>27</v>
      </c>
      <c r="F21" s="13">
        <v>18</v>
      </c>
      <c r="G21" s="20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19" t="s">
        <v>28</v>
      </c>
      <c r="E22" s="12" t="s">
        <v>21</v>
      </c>
      <c r="F22" s="13">
        <v>7</v>
      </c>
      <c r="G22" s="20"/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24" t="s">
        <v>29</v>
      </c>
      <c r="D23" s="23"/>
      <c r="E23" s="12" t="s">
        <v>15</v>
      </c>
      <c r="F23" s="13">
        <v>1</v>
      </c>
      <c r="G23" s="14">
        <f>+G24+G25</f>
        <v>0</v>
      </c>
      <c r="H23" s="2"/>
      <c r="I23" s="15">
        <v>14</v>
      </c>
      <c r="J23" s="15">
        <v>3</v>
      </c>
    </row>
    <row r="24" spans="1:10" ht="42" customHeight="1" x14ac:dyDescent="0.15">
      <c r="A24" s="10"/>
      <c r="B24" s="11"/>
      <c r="C24" s="11"/>
      <c r="D24" s="19" t="s">
        <v>30</v>
      </c>
      <c r="E24" s="12" t="s">
        <v>21</v>
      </c>
      <c r="F24" s="13">
        <v>0.6</v>
      </c>
      <c r="G24" s="20"/>
      <c r="H24" s="2"/>
      <c r="I24" s="15">
        <v>15</v>
      </c>
      <c r="J24" s="15">
        <v>4</v>
      </c>
    </row>
    <row r="25" spans="1:10" ht="42" customHeight="1" x14ac:dyDescent="0.15">
      <c r="A25" s="10"/>
      <c r="B25" s="11"/>
      <c r="C25" s="11"/>
      <c r="D25" s="19" t="s">
        <v>31</v>
      </c>
      <c r="E25" s="12" t="s">
        <v>21</v>
      </c>
      <c r="F25" s="13">
        <v>0.6</v>
      </c>
      <c r="G25" s="20"/>
      <c r="H25" s="2"/>
      <c r="I25" s="15">
        <v>16</v>
      </c>
      <c r="J25" s="15">
        <v>4</v>
      </c>
    </row>
    <row r="26" spans="1:10" ht="42" customHeight="1" x14ac:dyDescent="0.15">
      <c r="A26" s="10"/>
      <c r="B26" s="11"/>
      <c r="C26" s="24" t="s">
        <v>32</v>
      </c>
      <c r="D26" s="23"/>
      <c r="E26" s="12" t="s">
        <v>15</v>
      </c>
      <c r="F26" s="13">
        <v>1</v>
      </c>
      <c r="G26" s="14">
        <f>+G27+G28</f>
        <v>0</v>
      </c>
      <c r="H26" s="2"/>
      <c r="I26" s="15">
        <v>17</v>
      </c>
      <c r="J26" s="15">
        <v>3</v>
      </c>
    </row>
    <row r="27" spans="1:10" ht="42" customHeight="1" x14ac:dyDescent="0.15">
      <c r="A27" s="10"/>
      <c r="B27" s="11"/>
      <c r="C27" s="11"/>
      <c r="D27" s="19" t="s">
        <v>33</v>
      </c>
      <c r="E27" s="12" t="s">
        <v>27</v>
      </c>
      <c r="F27" s="13">
        <v>18</v>
      </c>
      <c r="G27" s="20"/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19" t="s">
        <v>34</v>
      </c>
      <c r="E28" s="12" t="s">
        <v>27</v>
      </c>
      <c r="F28" s="13">
        <v>18</v>
      </c>
      <c r="G28" s="20"/>
      <c r="H28" s="2"/>
      <c r="I28" s="15">
        <v>19</v>
      </c>
      <c r="J28" s="15">
        <v>4</v>
      </c>
    </row>
    <row r="29" spans="1:10" ht="42" customHeight="1" x14ac:dyDescent="0.15">
      <c r="A29" s="10"/>
      <c r="B29" s="11"/>
      <c r="C29" s="24" t="s">
        <v>35</v>
      </c>
      <c r="D29" s="23"/>
      <c r="E29" s="12" t="s">
        <v>15</v>
      </c>
      <c r="F29" s="13">
        <v>1</v>
      </c>
      <c r="G29" s="14">
        <f>+G30+G31+G32+G33+G34+G35</f>
        <v>0</v>
      </c>
      <c r="H29" s="2"/>
      <c r="I29" s="15">
        <v>20</v>
      </c>
      <c r="J29" s="15">
        <v>3</v>
      </c>
    </row>
    <row r="30" spans="1:10" ht="42" customHeight="1" x14ac:dyDescent="0.15">
      <c r="A30" s="10"/>
      <c r="B30" s="11"/>
      <c r="C30" s="11"/>
      <c r="D30" s="19" t="s">
        <v>36</v>
      </c>
      <c r="E30" s="12" t="s">
        <v>37</v>
      </c>
      <c r="F30" s="13">
        <v>24</v>
      </c>
      <c r="G30" s="20"/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19" t="s">
        <v>38</v>
      </c>
      <c r="E31" s="12" t="s">
        <v>37</v>
      </c>
      <c r="F31" s="13">
        <v>25</v>
      </c>
      <c r="G31" s="20"/>
      <c r="H31" s="2"/>
      <c r="I31" s="15">
        <v>22</v>
      </c>
      <c r="J31" s="15">
        <v>4</v>
      </c>
    </row>
    <row r="32" spans="1:10" ht="42" customHeight="1" x14ac:dyDescent="0.15">
      <c r="A32" s="10"/>
      <c r="B32" s="11"/>
      <c r="C32" s="11"/>
      <c r="D32" s="19" t="s">
        <v>39</v>
      </c>
      <c r="E32" s="12" t="s">
        <v>27</v>
      </c>
      <c r="F32" s="13">
        <v>7</v>
      </c>
      <c r="G32" s="20"/>
      <c r="H32" s="2"/>
      <c r="I32" s="15">
        <v>23</v>
      </c>
      <c r="J32" s="15">
        <v>4</v>
      </c>
    </row>
    <row r="33" spans="1:10" ht="42" customHeight="1" x14ac:dyDescent="0.15">
      <c r="A33" s="10"/>
      <c r="B33" s="11"/>
      <c r="C33" s="11"/>
      <c r="D33" s="19" t="s">
        <v>40</v>
      </c>
      <c r="E33" s="12" t="s">
        <v>21</v>
      </c>
      <c r="F33" s="13">
        <v>3</v>
      </c>
      <c r="G33" s="20"/>
      <c r="H33" s="2"/>
      <c r="I33" s="15">
        <v>24</v>
      </c>
      <c r="J33" s="15">
        <v>4</v>
      </c>
    </row>
    <row r="34" spans="1:10" ht="42" customHeight="1" x14ac:dyDescent="0.15">
      <c r="A34" s="10"/>
      <c r="B34" s="11"/>
      <c r="C34" s="11"/>
      <c r="D34" s="19" t="s">
        <v>41</v>
      </c>
      <c r="E34" s="12" t="s">
        <v>27</v>
      </c>
      <c r="F34" s="13">
        <v>16</v>
      </c>
      <c r="G34" s="20"/>
      <c r="H34" s="2"/>
      <c r="I34" s="15">
        <v>25</v>
      </c>
      <c r="J34" s="15">
        <v>4</v>
      </c>
    </row>
    <row r="35" spans="1:10" ht="42" customHeight="1" x14ac:dyDescent="0.15">
      <c r="A35" s="10"/>
      <c r="B35" s="11"/>
      <c r="C35" s="11"/>
      <c r="D35" s="19" t="s">
        <v>42</v>
      </c>
      <c r="E35" s="12" t="s">
        <v>21</v>
      </c>
      <c r="F35" s="13">
        <v>3</v>
      </c>
      <c r="G35" s="20"/>
      <c r="H35" s="2"/>
      <c r="I35" s="15">
        <v>26</v>
      </c>
      <c r="J35" s="15">
        <v>4</v>
      </c>
    </row>
    <row r="36" spans="1:10" ht="42" customHeight="1" x14ac:dyDescent="0.15">
      <c r="A36" s="10"/>
      <c r="B36" s="11"/>
      <c r="C36" s="24" t="s">
        <v>43</v>
      </c>
      <c r="D36" s="23"/>
      <c r="E36" s="12" t="s">
        <v>15</v>
      </c>
      <c r="F36" s="13">
        <v>1</v>
      </c>
      <c r="G36" s="14">
        <f>+G37+G38+G39+G40+G41+G42+G43</f>
        <v>0</v>
      </c>
      <c r="H36" s="2"/>
      <c r="I36" s="15">
        <v>27</v>
      </c>
      <c r="J36" s="15">
        <v>3</v>
      </c>
    </row>
    <row r="37" spans="1:10" ht="42" customHeight="1" x14ac:dyDescent="0.15">
      <c r="A37" s="10"/>
      <c r="B37" s="11"/>
      <c r="C37" s="11"/>
      <c r="D37" s="19" t="s">
        <v>44</v>
      </c>
      <c r="E37" s="12" t="s">
        <v>21</v>
      </c>
      <c r="F37" s="13">
        <v>0.9</v>
      </c>
      <c r="G37" s="20"/>
      <c r="H37" s="2"/>
      <c r="I37" s="15">
        <v>28</v>
      </c>
      <c r="J37" s="15">
        <v>4</v>
      </c>
    </row>
    <row r="38" spans="1:10" ht="42" customHeight="1" x14ac:dyDescent="0.15">
      <c r="A38" s="10"/>
      <c r="B38" s="11"/>
      <c r="C38" s="11"/>
      <c r="D38" s="19" t="s">
        <v>45</v>
      </c>
      <c r="E38" s="12" t="s">
        <v>27</v>
      </c>
      <c r="F38" s="13">
        <v>4.5</v>
      </c>
      <c r="G38" s="20"/>
      <c r="H38" s="2"/>
      <c r="I38" s="15">
        <v>29</v>
      </c>
      <c r="J38" s="15">
        <v>4</v>
      </c>
    </row>
    <row r="39" spans="1:10" ht="42" customHeight="1" x14ac:dyDescent="0.15">
      <c r="A39" s="10"/>
      <c r="B39" s="11"/>
      <c r="C39" s="11"/>
      <c r="D39" s="19" t="s">
        <v>46</v>
      </c>
      <c r="E39" s="12" t="s">
        <v>47</v>
      </c>
      <c r="F39" s="13">
        <v>3</v>
      </c>
      <c r="G39" s="20"/>
      <c r="H39" s="2"/>
      <c r="I39" s="15">
        <v>30</v>
      </c>
      <c r="J39" s="15">
        <v>4</v>
      </c>
    </row>
    <row r="40" spans="1:10" ht="42" customHeight="1" x14ac:dyDescent="0.15">
      <c r="A40" s="10"/>
      <c r="B40" s="11"/>
      <c r="C40" s="11"/>
      <c r="D40" s="19" t="s">
        <v>48</v>
      </c>
      <c r="E40" s="12" t="s">
        <v>27</v>
      </c>
      <c r="F40" s="13">
        <v>3</v>
      </c>
      <c r="G40" s="20"/>
      <c r="H40" s="2"/>
      <c r="I40" s="15">
        <v>31</v>
      </c>
      <c r="J40" s="15">
        <v>4</v>
      </c>
    </row>
    <row r="41" spans="1:10" ht="42" customHeight="1" x14ac:dyDescent="0.15">
      <c r="A41" s="10"/>
      <c r="B41" s="11"/>
      <c r="C41" s="11"/>
      <c r="D41" s="19" t="s">
        <v>49</v>
      </c>
      <c r="E41" s="12" t="s">
        <v>27</v>
      </c>
      <c r="F41" s="13">
        <v>0.9</v>
      </c>
      <c r="G41" s="20"/>
      <c r="H41" s="2"/>
      <c r="I41" s="15">
        <v>32</v>
      </c>
      <c r="J41" s="15">
        <v>4</v>
      </c>
    </row>
    <row r="42" spans="1:10" ht="42" customHeight="1" x14ac:dyDescent="0.15">
      <c r="A42" s="10"/>
      <c r="B42" s="11"/>
      <c r="C42" s="11"/>
      <c r="D42" s="19" t="s">
        <v>50</v>
      </c>
      <c r="E42" s="12" t="s">
        <v>37</v>
      </c>
      <c r="F42" s="13">
        <v>1</v>
      </c>
      <c r="G42" s="20"/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19" t="s">
        <v>51</v>
      </c>
      <c r="E43" s="12" t="s">
        <v>52</v>
      </c>
      <c r="F43" s="13">
        <v>10</v>
      </c>
      <c r="G43" s="20"/>
      <c r="H43" s="2"/>
      <c r="I43" s="15">
        <v>34</v>
      </c>
      <c r="J43" s="15">
        <v>4</v>
      </c>
    </row>
    <row r="44" spans="1:10" ht="42" customHeight="1" x14ac:dyDescent="0.15">
      <c r="A44" s="10"/>
      <c r="B44" s="11"/>
      <c r="C44" s="24" t="s">
        <v>53</v>
      </c>
      <c r="D44" s="23"/>
      <c r="E44" s="12" t="s">
        <v>15</v>
      </c>
      <c r="F44" s="13">
        <v>1</v>
      </c>
      <c r="G44" s="14">
        <f>+G45+G46+G47+G48</f>
        <v>0</v>
      </c>
      <c r="H44" s="2"/>
      <c r="I44" s="15">
        <v>35</v>
      </c>
      <c r="J44" s="15">
        <v>3</v>
      </c>
    </row>
    <row r="45" spans="1:10" ht="42" customHeight="1" x14ac:dyDescent="0.15">
      <c r="A45" s="10"/>
      <c r="B45" s="11"/>
      <c r="C45" s="11"/>
      <c r="D45" s="19" t="s">
        <v>44</v>
      </c>
      <c r="E45" s="12" t="s">
        <v>21</v>
      </c>
      <c r="F45" s="13">
        <v>0.3</v>
      </c>
      <c r="G45" s="20"/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19" t="s">
        <v>54</v>
      </c>
      <c r="E46" s="12" t="s">
        <v>27</v>
      </c>
      <c r="F46" s="13">
        <v>3</v>
      </c>
      <c r="G46" s="20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19" t="s">
        <v>49</v>
      </c>
      <c r="E47" s="12" t="s">
        <v>27</v>
      </c>
      <c r="F47" s="13">
        <v>0.7</v>
      </c>
      <c r="G47" s="20"/>
      <c r="H47" s="2"/>
      <c r="I47" s="15">
        <v>38</v>
      </c>
      <c r="J47" s="15">
        <v>4</v>
      </c>
    </row>
    <row r="48" spans="1:10" ht="42" customHeight="1" x14ac:dyDescent="0.15">
      <c r="A48" s="10"/>
      <c r="B48" s="11"/>
      <c r="C48" s="11"/>
      <c r="D48" s="19" t="s">
        <v>55</v>
      </c>
      <c r="E48" s="12" t="s">
        <v>56</v>
      </c>
      <c r="F48" s="13">
        <v>1</v>
      </c>
      <c r="G48" s="20"/>
      <c r="H48" s="2"/>
      <c r="I48" s="15">
        <v>39</v>
      </c>
      <c r="J48" s="15">
        <v>4</v>
      </c>
    </row>
    <row r="49" spans="1:10" ht="42" customHeight="1" x14ac:dyDescent="0.15">
      <c r="A49" s="10"/>
      <c r="B49" s="11"/>
      <c r="C49" s="24" t="s">
        <v>57</v>
      </c>
      <c r="D49" s="23"/>
      <c r="E49" s="12" t="s">
        <v>15</v>
      </c>
      <c r="F49" s="13">
        <v>1</v>
      </c>
      <c r="G49" s="14">
        <f>+G50+G51+G52+G53</f>
        <v>0</v>
      </c>
      <c r="H49" s="2"/>
      <c r="I49" s="15">
        <v>40</v>
      </c>
      <c r="J49" s="15">
        <v>3</v>
      </c>
    </row>
    <row r="50" spans="1:10" ht="42" customHeight="1" x14ac:dyDescent="0.15">
      <c r="A50" s="10"/>
      <c r="B50" s="11"/>
      <c r="C50" s="11"/>
      <c r="D50" s="19" t="s">
        <v>44</v>
      </c>
      <c r="E50" s="12" t="s">
        <v>21</v>
      </c>
      <c r="F50" s="13">
        <v>1</v>
      </c>
      <c r="G50" s="20"/>
      <c r="H50" s="2"/>
      <c r="I50" s="15">
        <v>41</v>
      </c>
      <c r="J50" s="15">
        <v>4</v>
      </c>
    </row>
    <row r="51" spans="1:10" ht="42" customHeight="1" x14ac:dyDescent="0.15">
      <c r="A51" s="10"/>
      <c r="B51" s="11"/>
      <c r="C51" s="11"/>
      <c r="D51" s="19" t="s">
        <v>45</v>
      </c>
      <c r="E51" s="12" t="s">
        <v>27</v>
      </c>
      <c r="F51" s="13">
        <v>5.8</v>
      </c>
      <c r="G51" s="20"/>
      <c r="H51" s="2"/>
      <c r="I51" s="15">
        <v>42</v>
      </c>
      <c r="J51" s="15">
        <v>4</v>
      </c>
    </row>
    <row r="52" spans="1:10" ht="42" customHeight="1" x14ac:dyDescent="0.15">
      <c r="A52" s="10"/>
      <c r="B52" s="11"/>
      <c r="C52" s="11"/>
      <c r="D52" s="19" t="s">
        <v>58</v>
      </c>
      <c r="E52" s="12" t="s">
        <v>52</v>
      </c>
      <c r="F52" s="13">
        <v>1</v>
      </c>
      <c r="G52" s="20"/>
      <c r="H52" s="2"/>
      <c r="I52" s="15">
        <v>43</v>
      </c>
      <c r="J52" s="15">
        <v>4</v>
      </c>
    </row>
    <row r="53" spans="1:10" ht="42" customHeight="1" x14ac:dyDescent="0.15">
      <c r="A53" s="10"/>
      <c r="B53" s="11"/>
      <c r="C53" s="11"/>
      <c r="D53" s="19" t="s">
        <v>59</v>
      </c>
      <c r="E53" s="12" t="s">
        <v>60</v>
      </c>
      <c r="F53" s="13">
        <v>1</v>
      </c>
      <c r="G53" s="20"/>
      <c r="H53" s="2"/>
      <c r="I53" s="15">
        <v>44</v>
      </c>
      <c r="J53" s="15">
        <v>4</v>
      </c>
    </row>
    <row r="54" spans="1:10" ht="42" customHeight="1" x14ac:dyDescent="0.15">
      <c r="A54" s="10"/>
      <c r="B54" s="11"/>
      <c r="C54" s="24" t="s">
        <v>61</v>
      </c>
      <c r="D54" s="23"/>
      <c r="E54" s="12" t="s">
        <v>15</v>
      </c>
      <c r="F54" s="13">
        <v>1</v>
      </c>
      <c r="G54" s="14">
        <f>+G55+G56+G57</f>
        <v>0</v>
      </c>
      <c r="H54" s="2"/>
      <c r="I54" s="15">
        <v>45</v>
      </c>
      <c r="J54" s="15">
        <v>3</v>
      </c>
    </row>
    <row r="55" spans="1:10" ht="42" customHeight="1" x14ac:dyDescent="0.15">
      <c r="A55" s="10"/>
      <c r="B55" s="11"/>
      <c r="C55" s="11"/>
      <c r="D55" s="19" t="s">
        <v>44</v>
      </c>
      <c r="E55" s="12" t="s">
        <v>21</v>
      </c>
      <c r="F55" s="13">
        <v>3</v>
      </c>
      <c r="G55" s="20"/>
      <c r="H55" s="2"/>
      <c r="I55" s="15">
        <v>46</v>
      </c>
      <c r="J55" s="15">
        <v>4</v>
      </c>
    </row>
    <row r="56" spans="1:10" ht="42" customHeight="1" x14ac:dyDescent="0.15">
      <c r="A56" s="10"/>
      <c r="B56" s="11"/>
      <c r="C56" s="11"/>
      <c r="D56" s="19" t="s">
        <v>45</v>
      </c>
      <c r="E56" s="12" t="s">
        <v>27</v>
      </c>
      <c r="F56" s="13">
        <v>14</v>
      </c>
      <c r="G56" s="20"/>
      <c r="H56" s="2"/>
      <c r="I56" s="15">
        <v>47</v>
      </c>
      <c r="J56" s="15">
        <v>4</v>
      </c>
    </row>
    <row r="57" spans="1:10" ht="42" customHeight="1" x14ac:dyDescent="0.15">
      <c r="A57" s="10"/>
      <c r="B57" s="11"/>
      <c r="C57" s="11"/>
      <c r="D57" s="19" t="s">
        <v>62</v>
      </c>
      <c r="E57" s="12" t="s">
        <v>27</v>
      </c>
      <c r="F57" s="13">
        <v>0.3</v>
      </c>
      <c r="G57" s="20"/>
      <c r="H57" s="2"/>
      <c r="I57" s="15">
        <v>48</v>
      </c>
      <c r="J57" s="15">
        <v>4</v>
      </c>
    </row>
    <row r="58" spans="1:10" ht="42" customHeight="1" x14ac:dyDescent="0.15">
      <c r="A58" s="10"/>
      <c r="B58" s="11"/>
      <c r="C58" s="24" t="s">
        <v>63</v>
      </c>
      <c r="D58" s="23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3</v>
      </c>
    </row>
    <row r="59" spans="1:10" ht="42" customHeight="1" x14ac:dyDescent="0.15">
      <c r="A59" s="10"/>
      <c r="B59" s="11"/>
      <c r="C59" s="11"/>
      <c r="D59" s="19" t="s">
        <v>64</v>
      </c>
      <c r="E59" s="12" t="s">
        <v>27</v>
      </c>
      <c r="F59" s="13">
        <v>5</v>
      </c>
      <c r="G59" s="20"/>
      <c r="H59" s="2"/>
      <c r="I59" s="15">
        <v>50</v>
      </c>
      <c r="J59" s="15">
        <v>4</v>
      </c>
    </row>
    <row r="60" spans="1:10" ht="42" customHeight="1" x14ac:dyDescent="0.15">
      <c r="A60" s="10"/>
      <c r="B60" s="24" t="s">
        <v>65</v>
      </c>
      <c r="C60" s="22"/>
      <c r="D60" s="23"/>
      <c r="E60" s="12" t="s">
        <v>15</v>
      </c>
      <c r="F60" s="13">
        <v>1</v>
      </c>
      <c r="G60" s="14">
        <f>+G61+G63+G67+G73+G76+G83+G87+G93+G97+G104+G108+G114+G117+G124</f>
        <v>0</v>
      </c>
      <c r="H60" s="2"/>
      <c r="I60" s="15">
        <v>51</v>
      </c>
      <c r="J60" s="15">
        <v>2</v>
      </c>
    </row>
    <row r="61" spans="1:10" ht="42" customHeight="1" x14ac:dyDescent="0.15">
      <c r="A61" s="10"/>
      <c r="B61" s="11"/>
      <c r="C61" s="24" t="s">
        <v>19</v>
      </c>
      <c r="D61" s="23"/>
      <c r="E61" s="12" t="s">
        <v>15</v>
      </c>
      <c r="F61" s="13">
        <v>1</v>
      </c>
      <c r="G61" s="14">
        <f>+G62</f>
        <v>0</v>
      </c>
      <c r="H61" s="2"/>
      <c r="I61" s="15">
        <v>52</v>
      </c>
      <c r="J61" s="15">
        <v>3</v>
      </c>
    </row>
    <row r="62" spans="1:10" ht="42" customHeight="1" x14ac:dyDescent="0.15">
      <c r="A62" s="10"/>
      <c r="B62" s="11"/>
      <c r="C62" s="11"/>
      <c r="D62" s="19" t="s">
        <v>66</v>
      </c>
      <c r="E62" s="12" t="s">
        <v>21</v>
      </c>
      <c r="F62" s="13">
        <v>3</v>
      </c>
      <c r="G62" s="20"/>
      <c r="H62" s="2"/>
      <c r="I62" s="15">
        <v>53</v>
      </c>
      <c r="J62" s="15">
        <v>4</v>
      </c>
    </row>
    <row r="63" spans="1:10" ht="42" customHeight="1" x14ac:dyDescent="0.15">
      <c r="A63" s="10"/>
      <c r="B63" s="11"/>
      <c r="C63" s="24" t="s">
        <v>24</v>
      </c>
      <c r="D63" s="23"/>
      <c r="E63" s="12" t="s">
        <v>15</v>
      </c>
      <c r="F63" s="13">
        <v>1</v>
      </c>
      <c r="G63" s="14">
        <f>+G64+G65+G66</f>
        <v>0</v>
      </c>
      <c r="H63" s="2"/>
      <c r="I63" s="15">
        <v>54</v>
      </c>
      <c r="J63" s="15">
        <v>3</v>
      </c>
    </row>
    <row r="64" spans="1:10" ht="42" customHeight="1" x14ac:dyDescent="0.15">
      <c r="A64" s="10"/>
      <c r="B64" s="11"/>
      <c r="C64" s="11"/>
      <c r="D64" s="19" t="s">
        <v>25</v>
      </c>
      <c r="E64" s="12" t="s">
        <v>21</v>
      </c>
      <c r="F64" s="13">
        <v>5</v>
      </c>
      <c r="G64" s="20"/>
      <c r="H64" s="2"/>
      <c r="I64" s="15">
        <v>55</v>
      </c>
      <c r="J64" s="15">
        <v>4</v>
      </c>
    </row>
    <row r="65" spans="1:10" ht="42" customHeight="1" x14ac:dyDescent="0.15">
      <c r="A65" s="10"/>
      <c r="B65" s="11"/>
      <c r="C65" s="11"/>
      <c r="D65" s="19" t="s">
        <v>67</v>
      </c>
      <c r="E65" s="12" t="s">
        <v>21</v>
      </c>
      <c r="F65" s="13">
        <v>1</v>
      </c>
      <c r="G65" s="20"/>
      <c r="H65" s="2"/>
      <c r="I65" s="15">
        <v>56</v>
      </c>
      <c r="J65" s="15">
        <v>4</v>
      </c>
    </row>
    <row r="66" spans="1:10" ht="42" customHeight="1" x14ac:dyDescent="0.15">
      <c r="A66" s="10"/>
      <c r="B66" s="11"/>
      <c r="C66" s="11"/>
      <c r="D66" s="19" t="s">
        <v>68</v>
      </c>
      <c r="E66" s="12" t="s">
        <v>21</v>
      </c>
      <c r="F66" s="13">
        <v>7</v>
      </c>
      <c r="G66" s="20"/>
      <c r="H66" s="2"/>
      <c r="I66" s="15">
        <v>57</v>
      </c>
      <c r="J66" s="15">
        <v>4</v>
      </c>
    </row>
    <row r="67" spans="1:10" ht="42" customHeight="1" x14ac:dyDescent="0.15">
      <c r="A67" s="10"/>
      <c r="B67" s="11"/>
      <c r="C67" s="24" t="s">
        <v>69</v>
      </c>
      <c r="D67" s="23"/>
      <c r="E67" s="12" t="s">
        <v>15</v>
      </c>
      <c r="F67" s="13">
        <v>1</v>
      </c>
      <c r="G67" s="14">
        <f>+G68+G69+G70+G71+G72</f>
        <v>0</v>
      </c>
      <c r="H67" s="2"/>
      <c r="I67" s="15">
        <v>58</v>
      </c>
      <c r="J67" s="15">
        <v>3</v>
      </c>
    </row>
    <row r="68" spans="1:10" ht="42" customHeight="1" x14ac:dyDescent="0.15">
      <c r="A68" s="10"/>
      <c r="B68" s="11"/>
      <c r="C68" s="11"/>
      <c r="D68" s="19" t="s">
        <v>70</v>
      </c>
      <c r="E68" s="12" t="s">
        <v>37</v>
      </c>
      <c r="F68" s="13">
        <v>73</v>
      </c>
      <c r="G68" s="20"/>
      <c r="H68" s="2"/>
      <c r="I68" s="15">
        <v>59</v>
      </c>
      <c r="J68" s="15">
        <v>4</v>
      </c>
    </row>
    <row r="69" spans="1:10" ht="42" customHeight="1" x14ac:dyDescent="0.15">
      <c r="A69" s="10"/>
      <c r="B69" s="11"/>
      <c r="C69" s="11"/>
      <c r="D69" s="19" t="s">
        <v>71</v>
      </c>
      <c r="E69" s="12" t="s">
        <v>37</v>
      </c>
      <c r="F69" s="13">
        <v>77</v>
      </c>
      <c r="G69" s="20"/>
      <c r="H69" s="2"/>
      <c r="I69" s="15">
        <v>60</v>
      </c>
      <c r="J69" s="15">
        <v>4</v>
      </c>
    </row>
    <row r="70" spans="1:10" ht="42" customHeight="1" x14ac:dyDescent="0.15">
      <c r="A70" s="10"/>
      <c r="B70" s="11"/>
      <c r="C70" s="11"/>
      <c r="D70" s="19" t="s">
        <v>72</v>
      </c>
      <c r="E70" s="12" t="s">
        <v>73</v>
      </c>
      <c r="F70" s="13">
        <v>4</v>
      </c>
      <c r="G70" s="20"/>
      <c r="H70" s="2"/>
      <c r="I70" s="15">
        <v>61</v>
      </c>
      <c r="J70" s="15">
        <v>4</v>
      </c>
    </row>
    <row r="71" spans="1:10" ht="42" customHeight="1" x14ac:dyDescent="0.15">
      <c r="A71" s="10"/>
      <c r="B71" s="11"/>
      <c r="C71" s="11"/>
      <c r="D71" s="19" t="s">
        <v>74</v>
      </c>
      <c r="E71" s="12" t="s">
        <v>37</v>
      </c>
      <c r="F71" s="13">
        <v>150</v>
      </c>
      <c r="G71" s="20"/>
      <c r="H71" s="2"/>
      <c r="I71" s="15">
        <v>62</v>
      </c>
      <c r="J71" s="15">
        <v>4</v>
      </c>
    </row>
    <row r="72" spans="1:10" ht="42" customHeight="1" x14ac:dyDescent="0.15">
      <c r="A72" s="10"/>
      <c r="B72" s="11"/>
      <c r="C72" s="11"/>
      <c r="D72" s="19" t="s">
        <v>75</v>
      </c>
      <c r="E72" s="12" t="s">
        <v>76</v>
      </c>
      <c r="F72" s="13">
        <v>1</v>
      </c>
      <c r="G72" s="20"/>
      <c r="H72" s="2"/>
      <c r="I72" s="15">
        <v>63</v>
      </c>
      <c r="J72" s="15">
        <v>4</v>
      </c>
    </row>
    <row r="73" spans="1:10" ht="42" customHeight="1" x14ac:dyDescent="0.15">
      <c r="A73" s="10"/>
      <c r="B73" s="11"/>
      <c r="C73" s="24" t="s">
        <v>77</v>
      </c>
      <c r="D73" s="23"/>
      <c r="E73" s="12" t="s">
        <v>15</v>
      </c>
      <c r="F73" s="13">
        <v>1</v>
      </c>
      <c r="G73" s="14">
        <f>+G74+G75</f>
        <v>0</v>
      </c>
      <c r="H73" s="2"/>
      <c r="I73" s="15">
        <v>64</v>
      </c>
      <c r="J73" s="15">
        <v>3</v>
      </c>
    </row>
    <row r="74" spans="1:10" ht="42" customHeight="1" x14ac:dyDescent="0.15">
      <c r="A74" s="10"/>
      <c r="B74" s="11"/>
      <c r="C74" s="11"/>
      <c r="D74" s="19" t="s">
        <v>44</v>
      </c>
      <c r="E74" s="12" t="s">
        <v>21</v>
      </c>
      <c r="F74" s="13">
        <v>0.8</v>
      </c>
      <c r="G74" s="20"/>
      <c r="H74" s="2"/>
      <c r="I74" s="15">
        <v>65</v>
      </c>
      <c r="J74" s="15">
        <v>4</v>
      </c>
    </row>
    <row r="75" spans="1:10" ht="42" customHeight="1" x14ac:dyDescent="0.15">
      <c r="A75" s="10"/>
      <c r="B75" s="11"/>
      <c r="C75" s="11"/>
      <c r="D75" s="19" t="s">
        <v>45</v>
      </c>
      <c r="E75" s="12" t="s">
        <v>27</v>
      </c>
      <c r="F75" s="13">
        <v>4.5</v>
      </c>
      <c r="G75" s="20"/>
      <c r="H75" s="2"/>
      <c r="I75" s="15">
        <v>66</v>
      </c>
      <c r="J75" s="15">
        <v>4</v>
      </c>
    </row>
    <row r="76" spans="1:10" ht="42" customHeight="1" x14ac:dyDescent="0.15">
      <c r="A76" s="10"/>
      <c r="B76" s="11"/>
      <c r="C76" s="24" t="s">
        <v>78</v>
      </c>
      <c r="D76" s="23"/>
      <c r="E76" s="12" t="s">
        <v>15</v>
      </c>
      <c r="F76" s="13">
        <v>1</v>
      </c>
      <c r="G76" s="14">
        <f>+G77+G78+G79+G80+G81+G82</f>
        <v>0</v>
      </c>
      <c r="H76" s="2"/>
      <c r="I76" s="15">
        <v>67</v>
      </c>
      <c r="J76" s="15">
        <v>3</v>
      </c>
    </row>
    <row r="77" spans="1:10" ht="42" customHeight="1" x14ac:dyDescent="0.15">
      <c r="A77" s="10"/>
      <c r="B77" s="11"/>
      <c r="C77" s="11"/>
      <c r="D77" s="19" t="s">
        <v>44</v>
      </c>
      <c r="E77" s="12" t="s">
        <v>21</v>
      </c>
      <c r="F77" s="13">
        <v>0.6</v>
      </c>
      <c r="G77" s="20"/>
      <c r="H77" s="2"/>
      <c r="I77" s="15">
        <v>68</v>
      </c>
      <c r="J77" s="15">
        <v>4</v>
      </c>
    </row>
    <row r="78" spans="1:10" ht="42" customHeight="1" x14ac:dyDescent="0.15">
      <c r="A78" s="10"/>
      <c r="B78" s="11"/>
      <c r="C78" s="11"/>
      <c r="D78" s="19" t="s">
        <v>54</v>
      </c>
      <c r="E78" s="12" t="s">
        <v>27</v>
      </c>
      <c r="F78" s="13">
        <v>3.9</v>
      </c>
      <c r="G78" s="20"/>
      <c r="H78" s="2"/>
      <c r="I78" s="15">
        <v>69</v>
      </c>
      <c r="J78" s="15">
        <v>4</v>
      </c>
    </row>
    <row r="79" spans="1:10" ht="42" customHeight="1" x14ac:dyDescent="0.15">
      <c r="A79" s="10"/>
      <c r="B79" s="11"/>
      <c r="C79" s="11"/>
      <c r="D79" s="19" t="s">
        <v>79</v>
      </c>
      <c r="E79" s="12" t="s">
        <v>27</v>
      </c>
      <c r="F79" s="13">
        <v>2.5</v>
      </c>
      <c r="G79" s="20"/>
      <c r="H79" s="2"/>
      <c r="I79" s="15">
        <v>70</v>
      </c>
      <c r="J79" s="15">
        <v>4</v>
      </c>
    </row>
    <row r="80" spans="1:10" ht="42" customHeight="1" x14ac:dyDescent="0.15">
      <c r="A80" s="10"/>
      <c r="B80" s="11"/>
      <c r="C80" s="11"/>
      <c r="D80" s="19" t="s">
        <v>26</v>
      </c>
      <c r="E80" s="12" t="s">
        <v>27</v>
      </c>
      <c r="F80" s="13">
        <v>2</v>
      </c>
      <c r="G80" s="20"/>
      <c r="H80" s="2"/>
      <c r="I80" s="15">
        <v>71</v>
      </c>
      <c r="J80" s="15">
        <v>4</v>
      </c>
    </row>
    <row r="81" spans="1:10" ht="42" customHeight="1" x14ac:dyDescent="0.15">
      <c r="A81" s="10"/>
      <c r="B81" s="11"/>
      <c r="C81" s="11"/>
      <c r="D81" s="19" t="s">
        <v>80</v>
      </c>
      <c r="E81" s="12" t="s">
        <v>60</v>
      </c>
      <c r="F81" s="13">
        <v>5</v>
      </c>
      <c r="G81" s="20"/>
      <c r="H81" s="2"/>
      <c r="I81" s="15">
        <v>72</v>
      </c>
      <c r="J81" s="15">
        <v>4</v>
      </c>
    </row>
    <row r="82" spans="1:10" ht="42" customHeight="1" x14ac:dyDescent="0.15">
      <c r="A82" s="10"/>
      <c r="B82" s="11"/>
      <c r="C82" s="11"/>
      <c r="D82" s="19" t="s">
        <v>81</v>
      </c>
      <c r="E82" s="12" t="s">
        <v>37</v>
      </c>
      <c r="F82" s="13">
        <v>12.5</v>
      </c>
      <c r="G82" s="20"/>
      <c r="H82" s="2"/>
      <c r="I82" s="15">
        <v>73</v>
      </c>
      <c r="J82" s="15">
        <v>4</v>
      </c>
    </row>
    <row r="83" spans="1:10" ht="42" customHeight="1" x14ac:dyDescent="0.15">
      <c r="A83" s="10"/>
      <c r="B83" s="11"/>
      <c r="C83" s="24" t="s">
        <v>82</v>
      </c>
      <c r="D83" s="23"/>
      <c r="E83" s="12" t="s">
        <v>15</v>
      </c>
      <c r="F83" s="13">
        <v>1</v>
      </c>
      <c r="G83" s="14">
        <f>+G84+G85+G86</f>
        <v>0</v>
      </c>
      <c r="H83" s="2"/>
      <c r="I83" s="15">
        <v>74</v>
      </c>
      <c r="J83" s="15">
        <v>3</v>
      </c>
    </row>
    <row r="84" spans="1:10" ht="42" customHeight="1" x14ac:dyDescent="0.15">
      <c r="A84" s="10"/>
      <c r="B84" s="11"/>
      <c r="C84" s="11"/>
      <c r="D84" s="19" t="s">
        <v>83</v>
      </c>
      <c r="E84" s="12" t="s">
        <v>37</v>
      </c>
      <c r="F84" s="13">
        <v>0.5</v>
      </c>
      <c r="G84" s="20"/>
      <c r="H84" s="2"/>
      <c r="I84" s="15">
        <v>75</v>
      </c>
      <c r="J84" s="15">
        <v>4</v>
      </c>
    </row>
    <row r="85" spans="1:10" ht="42" customHeight="1" x14ac:dyDescent="0.15">
      <c r="A85" s="10"/>
      <c r="B85" s="11"/>
      <c r="C85" s="11"/>
      <c r="D85" s="19" t="s">
        <v>84</v>
      </c>
      <c r="E85" s="12" t="s">
        <v>60</v>
      </c>
      <c r="F85" s="13">
        <v>1</v>
      </c>
      <c r="G85" s="20"/>
      <c r="H85" s="2"/>
      <c r="I85" s="15">
        <v>76</v>
      </c>
      <c r="J85" s="15">
        <v>4</v>
      </c>
    </row>
    <row r="86" spans="1:10" ht="42" customHeight="1" x14ac:dyDescent="0.15">
      <c r="A86" s="10"/>
      <c r="B86" s="11"/>
      <c r="C86" s="11"/>
      <c r="D86" s="19" t="s">
        <v>85</v>
      </c>
      <c r="E86" s="12" t="s">
        <v>37</v>
      </c>
      <c r="F86" s="13">
        <v>8</v>
      </c>
      <c r="G86" s="20"/>
      <c r="H86" s="2"/>
      <c r="I86" s="15">
        <v>77</v>
      </c>
      <c r="J86" s="15">
        <v>4</v>
      </c>
    </row>
    <row r="87" spans="1:10" ht="42" customHeight="1" x14ac:dyDescent="0.15">
      <c r="A87" s="10"/>
      <c r="B87" s="11"/>
      <c r="C87" s="24" t="s">
        <v>86</v>
      </c>
      <c r="D87" s="23"/>
      <c r="E87" s="12" t="s">
        <v>15</v>
      </c>
      <c r="F87" s="13">
        <v>1</v>
      </c>
      <c r="G87" s="14">
        <f>+G88+G89+G90+G91+G92</f>
        <v>0</v>
      </c>
      <c r="H87" s="2"/>
      <c r="I87" s="15">
        <v>78</v>
      </c>
      <c r="J87" s="15">
        <v>3</v>
      </c>
    </row>
    <row r="88" spans="1:10" ht="42" customHeight="1" x14ac:dyDescent="0.15">
      <c r="A88" s="10"/>
      <c r="B88" s="11"/>
      <c r="C88" s="11"/>
      <c r="D88" s="19" t="s">
        <v>70</v>
      </c>
      <c r="E88" s="12" t="s">
        <v>37</v>
      </c>
      <c r="F88" s="13">
        <v>73</v>
      </c>
      <c r="G88" s="20"/>
      <c r="H88" s="2"/>
      <c r="I88" s="15">
        <v>79</v>
      </c>
      <c r="J88" s="15">
        <v>4</v>
      </c>
    </row>
    <row r="89" spans="1:10" ht="42" customHeight="1" x14ac:dyDescent="0.15">
      <c r="A89" s="10"/>
      <c r="B89" s="11"/>
      <c r="C89" s="11"/>
      <c r="D89" s="19" t="s">
        <v>71</v>
      </c>
      <c r="E89" s="12" t="s">
        <v>37</v>
      </c>
      <c r="F89" s="13">
        <v>77</v>
      </c>
      <c r="G89" s="20"/>
      <c r="H89" s="2"/>
      <c r="I89" s="15">
        <v>80</v>
      </c>
      <c r="J89" s="15">
        <v>4</v>
      </c>
    </row>
    <row r="90" spans="1:10" ht="42" customHeight="1" x14ac:dyDescent="0.15">
      <c r="A90" s="10"/>
      <c r="B90" s="11"/>
      <c r="C90" s="11"/>
      <c r="D90" s="19" t="s">
        <v>87</v>
      </c>
      <c r="E90" s="12" t="s">
        <v>73</v>
      </c>
      <c r="F90" s="13">
        <v>14</v>
      </c>
      <c r="G90" s="20"/>
      <c r="H90" s="2"/>
      <c r="I90" s="15">
        <v>81</v>
      </c>
      <c r="J90" s="15">
        <v>4</v>
      </c>
    </row>
    <row r="91" spans="1:10" ht="42" customHeight="1" x14ac:dyDescent="0.15">
      <c r="A91" s="10"/>
      <c r="B91" s="11"/>
      <c r="C91" s="11"/>
      <c r="D91" s="19" t="s">
        <v>88</v>
      </c>
      <c r="E91" s="12" t="s">
        <v>37</v>
      </c>
      <c r="F91" s="13">
        <v>150</v>
      </c>
      <c r="G91" s="20"/>
      <c r="H91" s="2"/>
      <c r="I91" s="15">
        <v>82</v>
      </c>
      <c r="J91" s="15">
        <v>4</v>
      </c>
    </row>
    <row r="92" spans="1:10" ht="42" customHeight="1" x14ac:dyDescent="0.15">
      <c r="A92" s="10"/>
      <c r="B92" s="11"/>
      <c r="C92" s="11"/>
      <c r="D92" s="19" t="s">
        <v>89</v>
      </c>
      <c r="E92" s="12" t="s">
        <v>76</v>
      </c>
      <c r="F92" s="13">
        <v>1</v>
      </c>
      <c r="G92" s="20"/>
      <c r="H92" s="2"/>
      <c r="I92" s="15">
        <v>83</v>
      </c>
      <c r="J92" s="15">
        <v>4</v>
      </c>
    </row>
    <row r="93" spans="1:10" ht="42" customHeight="1" x14ac:dyDescent="0.15">
      <c r="A93" s="10"/>
      <c r="B93" s="11"/>
      <c r="C93" s="24" t="s">
        <v>90</v>
      </c>
      <c r="D93" s="23"/>
      <c r="E93" s="12" t="s">
        <v>15</v>
      </c>
      <c r="F93" s="13">
        <v>1</v>
      </c>
      <c r="G93" s="14">
        <f>+G94+G95+G96</f>
        <v>0</v>
      </c>
      <c r="H93" s="2"/>
      <c r="I93" s="15">
        <v>84</v>
      </c>
      <c r="J93" s="15">
        <v>3</v>
      </c>
    </row>
    <row r="94" spans="1:10" ht="42" customHeight="1" x14ac:dyDescent="0.15">
      <c r="A94" s="10"/>
      <c r="B94" s="11"/>
      <c r="C94" s="11"/>
      <c r="D94" s="19" t="s">
        <v>44</v>
      </c>
      <c r="E94" s="12" t="s">
        <v>21</v>
      </c>
      <c r="F94" s="13">
        <v>0.8</v>
      </c>
      <c r="G94" s="20"/>
      <c r="H94" s="2"/>
      <c r="I94" s="15">
        <v>85</v>
      </c>
      <c r="J94" s="15">
        <v>4</v>
      </c>
    </row>
    <row r="95" spans="1:10" ht="42" customHeight="1" x14ac:dyDescent="0.15">
      <c r="A95" s="10"/>
      <c r="B95" s="11"/>
      <c r="C95" s="11"/>
      <c r="D95" s="19" t="s">
        <v>45</v>
      </c>
      <c r="E95" s="12" t="s">
        <v>27</v>
      </c>
      <c r="F95" s="13">
        <v>4.5</v>
      </c>
      <c r="G95" s="20"/>
      <c r="H95" s="2"/>
      <c r="I95" s="15">
        <v>86</v>
      </c>
      <c r="J95" s="15">
        <v>4</v>
      </c>
    </row>
    <row r="96" spans="1:10" ht="42" customHeight="1" x14ac:dyDescent="0.15">
      <c r="A96" s="10"/>
      <c r="B96" s="11"/>
      <c r="C96" s="11"/>
      <c r="D96" s="19" t="s">
        <v>91</v>
      </c>
      <c r="E96" s="12" t="s">
        <v>27</v>
      </c>
      <c r="F96" s="13">
        <v>3.9</v>
      </c>
      <c r="G96" s="20"/>
      <c r="H96" s="2"/>
      <c r="I96" s="15">
        <v>87</v>
      </c>
      <c r="J96" s="15">
        <v>4</v>
      </c>
    </row>
    <row r="97" spans="1:10" ht="42" customHeight="1" x14ac:dyDescent="0.15">
      <c r="A97" s="10"/>
      <c r="B97" s="11"/>
      <c r="C97" s="24" t="s">
        <v>92</v>
      </c>
      <c r="D97" s="23"/>
      <c r="E97" s="12" t="s">
        <v>15</v>
      </c>
      <c r="F97" s="13">
        <v>1</v>
      </c>
      <c r="G97" s="14">
        <f>+G98+G99+G100+G101+G102+G103</f>
        <v>0</v>
      </c>
      <c r="H97" s="2"/>
      <c r="I97" s="15">
        <v>88</v>
      </c>
      <c r="J97" s="15">
        <v>3</v>
      </c>
    </row>
    <row r="98" spans="1:10" ht="42" customHeight="1" x14ac:dyDescent="0.15">
      <c r="A98" s="10"/>
      <c r="B98" s="11"/>
      <c r="C98" s="11"/>
      <c r="D98" s="19" t="s">
        <v>44</v>
      </c>
      <c r="E98" s="12" t="s">
        <v>21</v>
      </c>
      <c r="F98" s="13">
        <v>0.6</v>
      </c>
      <c r="G98" s="20"/>
      <c r="H98" s="2"/>
      <c r="I98" s="15">
        <v>89</v>
      </c>
      <c r="J98" s="15">
        <v>4</v>
      </c>
    </row>
    <row r="99" spans="1:10" ht="42" customHeight="1" x14ac:dyDescent="0.15">
      <c r="A99" s="10"/>
      <c r="B99" s="11"/>
      <c r="C99" s="11"/>
      <c r="D99" s="19" t="s">
        <v>54</v>
      </c>
      <c r="E99" s="12" t="s">
        <v>27</v>
      </c>
      <c r="F99" s="13">
        <v>4.5</v>
      </c>
      <c r="G99" s="20"/>
      <c r="H99" s="2"/>
      <c r="I99" s="15">
        <v>90</v>
      </c>
      <c r="J99" s="15">
        <v>4</v>
      </c>
    </row>
    <row r="100" spans="1:10" ht="42" customHeight="1" x14ac:dyDescent="0.15">
      <c r="A100" s="10"/>
      <c r="B100" s="11"/>
      <c r="C100" s="11"/>
      <c r="D100" s="19" t="s">
        <v>79</v>
      </c>
      <c r="E100" s="12" t="s">
        <v>27</v>
      </c>
      <c r="F100" s="13">
        <v>2.9</v>
      </c>
      <c r="G100" s="20"/>
      <c r="H100" s="2"/>
      <c r="I100" s="15">
        <v>91</v>
      </c>
      <c r="J100" s="15">
        <v>4</v>
      </c>
    </row>
    <row r="101" spans="1:10" ht="42" customHeight="1" x14ac:dyDescent="0.15">
      <c r="A101" s="10"/>
      <c r="B101" s="11"/>
      <c r="C101" s="11"/>
      <c r="D101" s="19" t="s">
        <v>26</v>
      </c>
      <c r="E101" s="12" t="s">
        <v>27</v>
      </c>
      <c r="F101" s="13">
        <v>3</v>
      </c>
      <c r="G101" s="20"/>
      <c r="H101" s="2"/>
      <c r="I101" s="15">
        <v>92</v>
      </c>
      <c r="J101" s="15">
        <v>4</v>
      </c>
    </row>
    <row r="102" spans="1:10" ht="42" customHeight="1" x14ac:dyDescent="0.15">
      <c r="A102" s="10"/>
      <c r="B102" s="11"/>
      <c r="C102" s="11"/>
      <c r="D102" s="19" t="s">
        <v>80</v>
      </c>
      <c r="E102" s="12" t="s">
        <v>60</v>
      </c>
      <c r="F102" s="13">
        <v>5</v>
      </c>
      <c r="G102" s="20"/>
      <c r="H102" s="2"/>
      <c r="I102" s="15">
        <v>93</v>
      </c>
      <c r="J102" s="15">
        <v>4</v>
      </c>
    </row>
    <row r="103" spans="1:10" ht="42" customHeight="1" x14ac:dyDescent="0.15">
      <c r="A103" s="10"/>
      <c r="B103" s="11"/>
      <c r="C103" s="11"/>
      <c r="D103" s="19" t="s">
        <v>81</v>
      </c>
      <c r="E103" s="12" t="s">
        <v>37</v>
      </c>
      <c r="F103" s="13">
        <v>12.5</v>
      </c>
      <c r="G103" s="20"/>
      <c r="H103" s="2"/>
      <c r="I103" s="15">
        <v>94</v>
      </c>
      <c r="J103" s="15">
        <v>4</v>
      </c>
    </row>
    <row r="104" spans="1:10" ht="42" customHeight="1" x14ac:dyDescent="0.15">
      <c r="A104" s="10"/>
      <c r="B104" s="11"/>
      <c r="C104" s="24" t="s">
        <v>93</v>
      </c>
      <c r="D104" s="23"/>
      <c r="E104" s="12" t="s">
        <v>15</v>
      </c>
      <c r="F104" s="13">
        <v>1</v>
      </c>
      <c r="G104" s="14">
        <f>+G105+G106+G107</f>
        <v>0</v>
      </c>
      <c r="H104" s="2"/>
      <c r="I104" s="15">
        <v>95</v>
      </c>
      <c r="J104" s="15">
        <v>3</v>
      </c>
    </row>
    <row r="105" spans="1:10" ht="42" customHeight="1" x14ac:dyDescent="0.15">
      <c r="A105" s="10"/>
      <c r="B105" s="11"/>
      <c r="C105" s="11"/>
      <c r="D105" s="19" t="s">
        <v>83</v>
      </c>
      <c r="E105" s="12" t="s">
        <v>37</v>
      </c>
      <c r="F105" s="13">
        <v>0.5</v>
      </c>
      <c r="G105" s="20"/>
      <c r="H105" s="2"/>
      <c r="I105" s="15">
        <v>96</v>
      </c>
      <c r="J105" s="15">
        <v>4</v>
      </c>
    </row>
    <row r="106" spans="1:10" ht="42" customHeight="1" x14ac:dyDescent="0.15">
      <c r="A106" s="10"/>
      <c r="B106" s="11"/>
      <c r="C106" s="11"/>
      <c r="D106" s="19" t="s">
        <v>84</v>
      </c>
      <c r="E106" s="12" t="s">
        <v>60</v>
      </c>
      <c r="F106" s="13">
        <v>1</v>
      </c>
      <c r="G106" s="20"/>
      <c r="H106" s="2"/>
      <c r="I106" s="15">
        <v>97</v>
      </c>
      <c r="J106" s="15">
        <v>4</v>
      </c>
    </row>
    <row r="107" spans="1:10" ht="42" customHeight="1" x14ac:dyDescent="0.15">
      <c r="A107" s="10"/>
      <c r="B107" s="11"/>
      <c r="C107" s="11"/>
      <c r="D107" s="19" t="s">
        <v>85</v>
      </c>
      <c r="E107" s="12" t="s">
        <v>37</v>
      </c>
      <c r="F107" s="13">
        <v>40</v>
      </c>
      <c r="G107" s="20"/>
      <c r="H107" s="2"/>
      <c r="I107" s="15">
        <v>98</v>
      </c>
      <c r="J107" s="15">
        <v>4</v>
      </c>
    </row>
    <row r="108" spans="1:10" ht="42" customHeight="1" x14ac:dyDescent="0.15">
      <c r="A108" s="10"/>
      <c r="B108" s="11"/>
      <c r="C108" s="24" t="s">
        <v>94</v>
      </c>
      <c r="D108" s="23"/>
      <c r="E108" s="12" t="s">
        <v>15</v>
      </c>
      <c r="F108" s="13">
        <v>1</v>
      </c>
      <c r="G108" s="14">
        <f>+G109+G110+G111+G112+G113</f>
        <v>0</v>
      </c>
      <c r="H108" s="2"/>
      <c r="I108" s="15">
        <v>99</v>
      </c>
      <c r="J108" s="15">
        <v>3</v>
      </c>
    </row>
    <row r="109" spans="1:10" ht="42" customHeight="1" x14ac:dyDescent="0.15">
      <c r="A109" s="10"/>
      <c r="B109" s="11"/>
      <c r="C109" s="11"/>
      <c r="D109" s="19" t="s">
        <v>70</v>
      </c>
      <c r="E109" s="12" t="s">
        <v>37</v>
      </c>
      <c r="F109" s="13">
        <v>73</v>
      </c>
      <c r="G109" s="20"/>
      <c r="H109" s="2"/>
      <c r="I109" s="15">
        <v>100</v>
      </c>
      <c r="J109" s="15">
        <v>4</v>
      </c>
    </row>
    <row r="110" spans="1:10" ht="42" customHeight="1" x14ac:dyDescent="0.15">
      <c r="A110" s="10"/>
      <c r="B110" s="11"/>
      <c r="C110" s="11"/>
      <c r="D110" s="19" t="s">
        <v>71</v>
      </c>
      <c r="E110" s="12" t="s">
        <v>37</v>
      </c>
      <c r="F110" s="13">
        <v>77</v>
      </c>
      <c r="G110" s="20"/>
      <c r="H110" s="2"/>
      <c r="I110" s="15">
        <v>101</v>
      </c>
      <c r="J110" s="15">
        <v>4</v>
      </c>
    </row>
    <row r="111" spans="1:10" ht="42" customHeight="1" x14ac:dyDescent="0.15">
      <c r="A111" s="10"/>
      <c r="B111" s="11"/>
      <c r="C111" s="11"/>
      <c r="D111" s="19" t="s">
        <v>95</v>
      </c>
      <c r="E111" s="12" t="s">
        <v>73</v>
      </c>
      <c r="F111" s="13">
        <v>11</v>
      </c>
      <c r="G111" s="20"/>
      <c r="H111" s="2"/>
      <c r="I111" s="15">
        <v>102</v>
      </c>
      <c r="J111" s="15">
        <v>4</v>
      </c>
    </row>
    <row r="112" spans="1:10" ht="42" customHeight="1" x14ac:dyDescent="0.15">
      <c r="A112" s="10"/>
      <c r="B112" s="11"/>
      <c r="C112" s="11"/>
      <c r="D112" s="19" t="s">
        <v>96</v>
      </c>
      <c r="E112" s="12" t="s">
        <v>37</v>
      </c>
      <c r="F112" s="13">
        <v>150</v>
      </c>
      <c r="G112" s="20"/>
      <c r="H112" s="2"/>
      <c r="I112" s="15">
        <v>103</v>
      </c>
      <c r="J112" s="15">
        <v>4</v>
      </c>
    </row>
    <row r="113" spans="1:10" ht="42" customHeight="1" x14ac:dyDescent="0.15">
      <c r="A113" s="10"/>
      <c r="B113" s="11"/>
      <c r="C113" s="11"/>
      <c r="D113" s="19" t="s">
        <v>97</v>
      </c>
      <c r="E113" s="12" t="s">
        <v>76</v>
      </c>
      <c r="F113" s="13">
        <v>1</v>
      </c>
      <c r="G113" s="20"/>
      <c r="H113" s="2"/>
      <c r="I113" s="15">
        <v>104</v>
      </c>
      <c r="J113" s="15">
        <v>4</v>
      </c>
    </row>
    <row r="114" spans="1:10" ht="42" customHeight="1" x14ac:dyDescent="0.15">
      <c r="A114" s="10"/>
      <c r="B114" s="11"/>
      <c r="C114" s="24" t="s">
        <v>98</v>
      </c>
      <c r="D114" s="23"/>
      <c r="E114" s="12" t="s">
        <v>15</v>
      </c>
      <c r="F114" s="13">
        <v>1</v>
      </c>
      <c r="G114" s="14">
        <f>+G115+G116</f>
        <v>0</v>
      </c>
      <c r="H114" s="2"/>
      <c r="I114" s="15">
        <v>105</v>
      </c>
      <c r="J114" s="15">
        <v>3</v>
      </c>
    </row>
    <row r="115" spans="1:10" ht="42" customHeight="1" x14ac:dyDescent="0.15">
      <c r="A115" s="10"/>
      <c r="B115" s="11"/>
      <c r="C115" s="11"/>
      <c r="D115" s="19" t="s">
        <v>44</v>
      </c>
      <c r="E115" s="12" t="s">
        <v>21</v>
      </c>
      <c r="F115" s="13">
        <v>0.8</v>
      </c>
      <c r="G115" s="20"/>
      <c r="H115" s="2"/>
      <c r="I115" s="15">
        <v>106</v>
      </c>
      <c r="J115" s="15">
        <v>4</v>
      </c>
    </row>
    <row r="116" spans="1:10" ht="42" customHeight="1" x14ac:dyDescent="0.15">
      <c r="A116" s="10"/>
      <c r="B116" s="11"/>
      <c r="C116" s="11"/>
      <c r="D116" s="19" t="s">
        <v>45</v>
      </c>
      <c r="E116" s="12" t="s">
        <v>27</v>
      </c>
      <c r="F116" s="13">
        <v>4.5</v>
      </c>
      <c r="G116" s="20"/>
      <c r="H116" s="2"/>
      <c r="I116" s="15">
        <v>107</v>
      </c>
      <c r="J116" s="15">
        <v>4</v>
      </c>
    </row>
    <row r="117" spans="1:10" ht="42" customHeight="1" x14ac:dyDescent="0.15">
      <c r="A117" s="10"/>
      <c r="B117" s="11"/>
      <c r="C117" s="24" t="s">
        <v>99</v>
      </c>
      <c r="D117" s="23"/>
      <c r="E117" s="12" t="s">
        <v>15</v>
      </c>
      <c r="F117" s="13">
        <v>1</v>
      </c>
      <c r="G117" s="14">
        <f>+G118+G119+G120+G121+G122+G123</f>
        <v>0</v>
      </c>
      <c r="H117" s="2"/>
      <c r="I117" s="15">
        <v>108</v>
      </c>
      <c r="J117" s="15">
        <v>3</v>
      </c>
    </row>
    <row r="118" spans="1:10" ht="42" customHeight="1" x14ac:dyDescent="0.15">
      <c r="A118" s="10"/>
      <c r="B118" s="11"/>
      <c r="C118" s="11"/>
      <c r="D118" s="19" t="s">
        <v>44</v>
      </c>
      <c r="E118" s="12" t="s">
        <v>21</v>
      </c>
      <c r="F118" s="13">
        <v>0.6</v>
      </c>
      <c r="G118" s="20"/>
      <c r="H118" s="2"/>
      <c r="I118" s="15">
        <v>109</v>
      </c>
      <c r="J118" s="15">
        <v>4</v>
      </c>
    </row>
    <row r="119" spans="1:10" ht="42" customHeight="1" x14ac:dyDescent="0.15">
      <c r="A119" s="10"/>
      <c r="B119" s="11"/>
      <c r="C119" s="11"/>
      <c r="D119" s="19" t="s">
        <v>54</v>
      </c>
      <c r="E119" s="12" t="s">
        <v>27</v>
      </c>
      <c r="F119" s="13">
        <v>4.5</v>
      </c>
      <c r="G119" s="20"/>
      <c r="H119" s="2"/>
      <c r="I119" s="15">
        <v>110</v>
      </c>
      <c r="J119" s="15">
        <v>4</v>
      </c>
    </row>
    <row r="120" spans="1:10" ht="42" customHeight="1" x14ac:dyDescent="0.15">
      <c r="A120" s="10"/>
      <c r="B120" s="11"/>
      <c r="C120" s="11"/>
      <c r="D120" s="19" t="s">
        <v>79</v>
      </c>
      <c r="E120" s="12" t="s">
        <v>27</v>
      </c>
      <c r="F120" s="13">
        <v>2.5</v>
      </c>
      <c r="G120" s="20"/>
      <c r="H120" s="2"/>
      <c r="I120" s="15">
        <v>111</v>
      </c>
      <c r="J120" s="15">
        <v>4</v>
      </c>
    </row>
    <row r="121" spans="1:10" ht="42" customHeight="1" x14ac:dyDescent="0.15">
      <c r="A121" s="10"/>
      <c r="B121" s="11"/>
      <c r="C121" s="11"/>
      <c r="D121" s="19" t="s">
        <v>26</v>
      </c>
      <c r="E121" s="12" t="s">
        <v>27</v>
      </c>
      <c r="F121" s="13">
        <v>2</v>
      </c>
      <c r="G121" s="20"/>
      <c r="H121" s="2"/>
      <c r="I121" s="15">
        <v>112</v>
      </c>
      <c r="J121" s="15">
        <v>4</v>
      </c>
    </row>
    <row r="122" spans="1:10" ht="42" customHeight="1" x14ac:dyDescent="0.15">
      <c r="A122" s="10"/>
      <c r="B122" s="11"/>
      <c r="C122" s="11"/>
      <c r="D122" s="19" t="s">
        <v>80</v>
      </c>
      <c r="E122" s="12" t="s">
        <v>60</v>
      </c>
      <c r="F122" s="13">
        <v>5</v>
      </c>
      <c r="G122" s="20"/>
      <c r="H122" s="2"/>
      <c r="I122" s="15">
        <v>113</v>
      </c>
      <c r="J122" s="15">
        <v>4</v>
      </c>
    </row>
    <row r="123" spans="1:10" ht="42" customHeight="1" x14ac:dyDescent="0.15">
      <c r="A123" s="10"/>
      <c r="B123" s="11"/>
      <c r="C123" s="11"/>
      <c r="D123" s="19" t="s">
        <v>81</v>
      </c>
      <c r="E123" s="12" t="s">
        <v>37</v>
      </c>
      <c r="F123" s="13">
        <v>12.5</v>
      </c>
      <c r="G123" s="20"/>
      <c r="H123" s="2"/>
      <c r="I123" s="15">
        <v>114</v>
      </c>
      <c r="J123" s="15">
        <v>4</v>
      </c>
    </row>
    <row r="124" spans="1:10" ht="42" customHeight="1" x14ac:dyDescent="0.15">
      <c r="A124" s="10"/>
      <c r="B124" s="11"/>
      <c r="C124" s="24" t="s">
        <v>100</v>
      </c>
      <c r="D124" s="23"/>
      <c r="E124" s="12" t="s">
        <v>15</v>
      </c>
      <c r="F124" s="13">
        <v>1</v>
      </c>
      <c r="G124" s="14">
        <f>+G125+G126+G127</f>
        <v>0</v>
      </c>
      <c r="H124" s="2"/>
      <c r="I124" s="15">
        <v>115</v>
      </c>
      <c r="J124" s="15">
        <v>3</v>
      </c>
    </row>
    <row r="125" spans="1:10" ht="42" customHeight="1" x14ac:dyDescent="0.15">
      <c r="A125" s="10"/>
      <c r="B125" s="11"/>
      <c r="C125" s="11"/>
      <c r="D125" s="19" t="s">
        <v>83</v>
      </c>
      <c r="E125" s="12" t="s">
        <v>37</v>
      </c>
      <c r="F125" s="13">
        <v>0.5</v>
      </c>
      <c r="G125" s="20"/>
      <c r="H125" s="2"/>
      <c r="I125" s="15">
        <v>116</v>
      </c>
      <c r="J125" s="15">
        <v>4</v>
      </c>
    </row>
    <row r="126" spans="1:10" ht="42" customHeight="1" x14ac:dyDescent="0.15">
      <c r="A126" s="10"/>
      <c r="B126" s="11"/>
      <c r="C126" s="11"/>
      <c r="D126" s="19" t="s">
        <v>84</v>
      </c>
      <c r="E126" s="12" t="s">
        <v>60</v>
      </c>
      <c r="F126" s="13">
        <v>1</v>
      </c>
      <c r="G126" s="20"/>
      <c r="H126" s="2"/>
      <c r="I126" s="15">
        <v>117</v>
      </c>
      <c r="J126" s="15">
        <v>4</v>
      </c>
    </row>
    <row r="127" spans="1:10" ht="42" customHeight="1" x14ac:dyDescent="0.15">
      <c r="A127" s="10"/>
      <c r="B127" s="11"/>
      <c r="C127" s="11"/>
      <c r="D127" s="19" t="s">
        <v>85</v>
      </c>
      <c r="E127" s="12" t="s">
        <v>37</v>
      </c>
      <c r="F127" s="13">
        <v>70</v>
      </c>
      <c r="G127" s="20"/>
      <c r="H127" s="2"/>
      <c r="I127" s="15">
        <v>118</v>
      </c>
      <c r="J127" s="15">
        <v>4</v>
      </c>
    </row>
    <row r="128" spans="1:10" ht="42" customHeight="1" x14ac:dyDescent="0.15">
      <c r="A128" s="21" t="s">
        <v>101</v>
      </c>
      <c r="B128" s="22"/>
      <c r="C128" s="22"/>
      <c r="D128" s="23"/>
      <c r="E128" s="12" t="s">
        <v>15</v>
      </c>
      <c r="F128" s="13">
        <v>1</v>
      </c>
      <c r="G128" s="14">
        <f>+G129+G138</f>
        <v>0</v>
      </c>
      <c r="H128" s="2"/>
      <c r="I128" s="15">
        <v>119</v>
      </c>
      <c r="J128" s="15"/>
    </row>
    <row r="129" spans="1:10" ht="42" customHeight="1" x14ac:dyDescent="0.15">
      <c r="A129" s="21" t="s">
        <v>102</v>
      </c>
      <c r="B129" s="22"/>
      <c r="C129" s="22"/>
      <c r="D129" s="23"/>
      <c r="E129" s="12" t="s">
        <v>15</v>
      </c>
      <c r="F129" s="13">
        <v>1</v>
      </c>
      <c r="G129" s="14">
        <f>+G130+G131</f>
        <v>0</v>
      </c>
      <c r="H129" s="2"/>
      <c r="I129" s="15">
        <v>120</v>
      </c>
      <c r="J129" s="15">
        <v>200</v>
      </c>
    </row>
    <row r="130" spans="1:10" ht="42" customHeight="1" x14ac:dyDescent="0.15">
      <c r="A130" s="21" t="s">
        <v>103</v>
      </c>
      <c r="B130" s="22"/>
      <c r="C130" s="22"/>
      <c r="D130" s="23"/>
      <c r="E130" s="12" t="s">
        <v>15</v>
      </c>
      <c r="F130" s="13">
        <v>1</v>
      </c>
      <c r="G130" s="20"/>
      <c r="H130" s="2"/>
      <c r="I130" s="15">
        <v>121</v>
      </c>
      <c r="J130" s="15"/>
    </row>
    <row r="131" spans="1:10" ht="42" customHeight="1" x14ac:dyDescent="0.15">
      <c r="A131" s="21" t="s">
        <v>104</v>
      </c>
      <c r="B131" s="22"/>
      <c r="C131" s="22"/>
      <c r="D131" s="23"/>
      <c r="E131" s="12" t="s">
        <v>15</v>
      </c>
      <c r="F131" s="13">
        <v>1</v>
      </c>
      <c r="G131" s="14">
        <f>+G132</f>
        <v>0</v>
      </c>
      <c r="H131" s="2"/>
      <c r="I131" s="15">
        <v>122</v>
      </c>
      <c r="J131" s="15">
        <v>1</v>
      </c>
    </row>
    <row r="132" spans="1:10" ht="42" customHeight="1" x14ac:dyDescent="0.15">
      <c r="A132" s="10"/>
      <c r="B132" s="24" t="s">
        <v>105</v>
      </c>
      <c r="C132" s="22"/>
      <c r="D132" s="23"/>
      <c r="E132" s="12" t="s">
        <v>15</v>
      </c>
      <c r="F132" s="13">
        <v>1</v>
      </c>
      <c r="G132" s="14">
        <f>+G133</f>
        <v>0</v>
      </c>
      <c r="H132" s="2"/>
      <c r="I132" s="15">
        <v>123</v>
      </c>
      <c r="J132" s="15">
        <v>2</v>
      </c>
    </row>
    <row r="133" spans="1:10" ht="42" customHeight="1" x14ac:dyDescent="0.15">
      <c r="A133" s="10"/>
      <c r="B133" s="11"/>
      <c r="C133" s="24" t="s">
        <v>104</v>
      </c>
      <c r="D133" s="23"/>
      <c r="E133" s="12" t="s">
        <v>15</v>
      </c>
      <c r="F133" s="13">
        <v>1</v>
      </c>
      <c r="G133" s="14">
        <f>+G134+G135+G136+G137</f>
        <v>0</v>
      </c>
      <c r="H133" s="2"/>
      <c r="I133" s="15">
        <v>124</v>
      </c>
      <c r="J133" s="15">
        <v>3</v>
      </c>
    </row>
    <row r="134" spans="1:10" ht="42" customHeight="1" x14ac:dyDescent="0.15">
      <c r="A134" s="10"/>
      <c r="B134" s="11"/>
      <c r="C134" s="11"/>
      <c r="D134" s="19" t="s">
        <v>106</v>
      </c>
      <c r="E134" s="12" t="s">
        <v>107</v>
      </c>
      <c r="F134" s="13">
        <v>1</v>
      </c>
      <c r="G134" s="20"/>
      <c r="H134" s="2"/>
      <c r="I134" s="15">
        <v>125</v>
      </c>
      <c r="J134" s="15">
        <v>4</v>
      </c>
    </row>
    <row r="135" spans="1:10" ht="42" customHeight="1" x14ac:dyDescent="0.15">
      <c r="A135" s="10"/>
      <c r="B135" s="11"/>
      <c r="C135" s="11"/>
      <c r="D135" s="19" t="s">
        <v>108</v>
      </c>
      <c r="E135" s="12" t="s">
        <v>109</v>
      </c>
      <c r="F135" s="13">
        <v>2.4</v>
      </c>
      <c r="G135" s="20"/>
      <c r="H135" s="2"/>
      <c r="I135" s="15">
        <v>126</v>
      </c>
      <c r="J135" s="15">
        <v>4</v>
      </c>
    </row>
    <row r="136" spans="1:10" ht="42" customHeight="1" x14ac:dyDescent="0.15">
      <c r="A136" s="10"/>
      <c r="B136" s="11"/>
      <c r="C136" s="11"/>
      <c r="D136" s="19" t="s">
        <v>110</v>
      </c>
      <c r="E136" s="12" t="s">
        <v>21</v>
      </c>
      <c r="F136" s="13">
        <v>7</v>
      </c>
      <c r="G136" s="20"/>
      <c r="H136" s="2"/>
      <c r="I136" s="15">
        <v>127</v>
      </c>
      <c r="J136" s="15">
        <v>4</v>
      </c>
    </row>
    <row r="137" spans="1:10" ht="42" customHeight="1" x14ac:dyDescent="0.15">
      <c r="A137" s="10"/>
      <c r="B137" s="11"/>
      <c r="C137" s="11"/>
      <c r="D137" s="19" t="s">
        <v>111</v>
      </c>
      <c r="E137" s="12" t="s">
        <v>21</v>
      </c>
      <c r="F137" s="13">
        <v>19</v>
      </c>
      <c r="G137" s="20"/>
      <c r="H137" s="2"/>
      <c r="I137" s="15">
        <v>128</v>
      </c>
      <c r="J137" s="15">
        <v>4</v>
      </c>
    </row>
    <row r="138" spans="1:10" ht="42" customHeight="1" x14ac:dyDescent="0.15">
      <c r="A138" s="21" t="s">
        <v>112</v>
      </c>
      <c r="B138" s="22"/>
      <c r="C138" s="22"/>
      <c r="D138" s="23"/>
      <c r="E138" s="12" t="s">
        <v>15</v>
      </c>
      <c r="F138" s="13">
        <v>1</v>
      </c>
      <c r="G138" s="14">
        <f>+G139</f>
        <v>0</v>
      </c>
      <c r="H138" s="2"/>
      <c r="I138" s="15">
        <v>129</v>
      </c>
      <c r="J138" s="15">
        <v>210</v>
      </c>
    </row>
    <row r="139" spans="1:10" ht="42" customHeight="1" x14ac:dyDescent="0.15">
      <c r="A139" s="21" t="s">
        <v>113</v>
      </c>
      <c r="B139" s="22"/>
      <c r="C139" s="22"/>
      <c r="D139" s="23"/>
      <c r="E139" s="12" t="s">
        <v>15</v>
      </c>
      <c r="F139" s="13">
        <v>1</v>
      </c>
      <c r="G139" s="20"/>
      <c r="H139" s="2"/>
      <c r="I139" s="15">
        <v>130</v>
      </c>
      <c r="J139" s="15"/>
    </row>
    <row r="140" spans="1:10" ht="42" customHeight="1" x14ac:dyDescent="0.15">
      <c r="A140" s="21" t="s">
        <v>114</v>
      </c>
      <c r="B140" s="22"/>
      <c r="C140" s="22"/>
      <c r="D140" s="23"/>
      <c r="E140" s="12" t="s">
        <v>15</v>
      </c>
      <c r="F140" s="13">
        <v>1</v>
      </c>
      <c r="G140" s="20"/>
      <c r="H140" s="2"/>
      <c r="I140" s="15">
        <v>131</v>
      </c>
      <c r="J140" s="15">
        <v>220</v>
      </c>
    </row>
    <row r="141" spans="1:10" ht="42" customHeight="1" x14ac:dyDescent="0.15">
      <c r="A141" s="21" t="s">
        <v>115</v>
      </c>
      <c r="B141" s="22"/>
      <c r="C141" s="22"/>
      <c r="D141" s="23"/>
      <c r="E141" s="12" t="s">
        <v>15</v>
      </c>
      <c r="F141" s="13">
        <v>1</v>
      </c>
      <c r="G141" s="14">
        <f>+G10+G140</f>
        <v>0</v>
      </c>
      <c r="H141" s="2"/>
      <c r="I141" s="15">
        <v>132</v>
      </c>
      <c r="J141" s="15">
        <v>30</v>
      </c>
    </row>
    <row r="142" spans="1:10" ht="42" customHeight="1" x14ac:dyDescent="0.15">
      <c r="A142" s="25" t="s">
        <v>11</v>
      </c>
      <c r="B142" s="26"/>
      <c r="C142" s="26"/>
      <c r="D142" s="27"/>
      <c r="E142" s="16" t="s">
        <v>12</v>
      </c>
      <c r="F142" s="17" t="s">
        <v>12</v>
      </c>
      <c r="G142" s="18">
        <f>G141</f>
        <v>0</v>
      </c>
      <c r="I142" s="15">
        <v>133</v>
      </c>
      <c r="J142" s="15">
        <v>90</v>
      </c>
    </row>
    <row r="143" spans="1:10" ht="42" customHeight="1" x14ac:dyDescent="0.15"/>
    <row r="144" spans="1:10" ht="42" customHeight="1" x14ac:dyDescent="0.15"/>
  </sheetData>
  <sheetProtection algorithmName="SHA-512" hashValue="ZP2JMrawCMpV5yhGM1gV6Ro5x5DsjF+uSP+uEyvHO6J0P1bUj0Ukn7nCfVzsoOdq7UrjXyKSIMkDKFk15qWV/A==" saltValue="41X+/5/XJnXqG744RhW+Pw==" spinCount="100000" sheet="1" objects="1" scenarios="1"/>
  <mergeCells count="46">
    <mergeCell ref="A9:D9"/>
    <mergeCell ref="F3:G3"/>
    <mergeCell ref="F4:G4"/>
    <mergeCell ref="F5:G5"/>
    <mergeCell ref="A7:G7"/>
    <mergeCell ref="B8:G8"/>
    <mergeCell ref="A142:D142"/>
    <mergeCell ref="A10:D10"/>
    <mergeCell ref="A11:D11"/>
    <mergeCell ref="A12:D12"/>
    <mergeCell ref="B13:D13"/>
    <mergeCell ref="C14:D14"/>
    <mergeCell ref="C18:D18"/>
    <mergeCell ref="C67:D67"/>
    <mergeCell ref="C23:D23"/>
    <mergeCell ref="C26:D26"/>
    <mergeCell ref="C29:D29"/>
    <mergeCell ref="C36:D36"/>
    <mergeCell ref="C44:D44"/>
    <mergeCell ref="C49:D49"/>
    <mergeCell ref="C54:D54"/>
    <mergeCell ref="C58:D58"/>
    <mergeCell ref="B60:D60"/>
    <mergeCell ref="C61:D61"/>
    <mergeCell ref="C63:D63"/>
    <mergeCell ref="A128:D128"/>
    <mergeCell ref="C73:D73"/>
    <mergeCell ref="C76:D76"/>
    <mergeCell ref="C83:D83"/>
    <mergeCell ref="C87:D87"/>
    <mergeCell ref="C93:D93"/>
    <mergeCell ref="C97:D97"/>
    <mergeCell ref="C104:D104"/>
    <mergeCell ref="C108:D108"/>
    <mergeCell ref="C114:D114"/>
    <mergeCell ref="C117:D117"/>
    <mergeCell ref="C124:D124"/>
    <mergeCell ref="A139:D139"/>
    <mergeCell ref="A140:D140"/>
    <mergeCell ref="A141:D141"/>
    <mergeCell ref="A129:D129"/>
    <mergeCell ref="A130:D130"/>
    <mergeCell ref="A131:D131"/>
    <mergeCell ref="B132:D132"/>
    <mergeCell ref="C133:D133"/>
    <mergeCell ref="A138:D138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2023-07-20T01:27:06Z</dcterms:created>
  <dcterms:modified xsi:type="dcterms:W3CDTF">2023-07-27T00:43:16Z</dcterms:modified>
</cp:coreProperties>
</file>